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0" windowWidth="19440" windowHeight="156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1" l="1"/>
  <c r="S29" i="1" l="1"/>
  <c r="S52" i="1" s="1"/>
  <c r="T29" i="1"/>
  <c r="T52" i="1" s="1"/>
  <c r="U29" i="1"/>
  <c r="U52" i="1" s="1"/>
  <c r="N29" i="1"/>
  <c r="O29" i="1"/>
  <c r="O52" i="1" s="1"/>
  <c r="P29" i="1"/>
  <c r="P52" i="1" s="1"/>
  <c r="L29" i="1"/>
  <c r="U40" i="1" l="1"/>
  <c r="T40" i="1"/>
  <c r="S40" i="1"/>
  <c r="R40" i="1"/>
  <c r="P40" i="1"/>
  <c r="O40" i="1"/>
  <c r="N40" i="1"/>
  <c r="L40" i="1"/>
  <c r="Q40" i="1"/>
  <c r="V40" i="1"/>
  <c r="R50" i="1" l="1"/>
  <c r="S50" i="1"/>
  <c r="T50" i="1"/>
  <c r="U50" i="1"/>
  <c r="O50" i="1"/>
  <c r="P50" i="1"/>
  <c r="N50" i="1"/>
  <c r="R12" i="1"/>
  <c r="R11" i="1"/>
  <c r="L50" i="1"/>
  <c r="R9" i="1" l="1"/>
  <c r="R7" i="1" l="1"/>
  <c r="R6" i="1"/>
  <c r="R29" i="1" l="1"/>
  <c r="V50" i="1"/>
  <c r="Q50" i="1"/>
  <c r="J50" i="1"/>
  <c r="J40" i="1" l="1"/>
  <c r="E52" i="1" l="1"/>
  <c r="F52" i="1"/>
  <c r="L52" i="1"/>
  <c r="J29" i="1"/>
  <c r="J52" i="1" s="1"/>
  <c r="R52" i="1" l="1"/>
  <c r="Q29" i="1"/>
  <c r="V52" i="1" l="1"/>
  <c r="N52" i="1"/>
  <c r="Q52" i="1"/>
  <c r="H52" i="1"/>
  <c r="G52" i="1"/>
  <c r="D52" i="1"/>
  <c r="C52" i="1"/>
</calcChain>
</file>

<file path=xl/sharedStrings.xml><?xml version="1.0" encoding="utf-8"?>
<sst xmlns="http://schemas.openxmlformats.org/spreadsheetml/2006/main" count="121" uniqueCount="111">
  <si>
    <t>№ п/п</t>
  </si>
  <si>
    <t>Наименование объектов, мероприятий</t>
  </si>
  <si>
    <t>Предусмотрено на выполнение мероприятия, тыс. руб.</t>
  </si>
  <si>
    <t>Всего</t>
  </si>
  <si>
    <t>за счет</t>
  </si>
  <si>
    <t>субсидий из федерального бюджета</t>
  </si>
  <si>
    <t>субсидий из областного бюджета</t>
  </si>
  <si>
    <t>средств местного бюджета</t>
  </si>
  <si>
    <t>средств из внебюджетных источников</t>
  </si>
  <si>
    <t>№, дата муниципального контракта</t>
  </si>
  <si>
    <t>Стоимость по муниципальному контракту, тыс. руб.</t>
  </si>
  <si>
    <t>№, дата справки о стоимости выполненных работ и затрат № КС-3 или акта приемки услуг</t>
  </si>
  <si>
    <t>Сумма по справке о стоимости выполненных работ и затрат № КС-3 или по акту приемки услуг, тыс. руб.</t>
  </si>
  <si>
    <t>№, дата платежных поручений</t>
  </si>
  <si>
    <t>Сумма по платежным поручениям, тыс. руб.</t>
  </si>
  <si>
    <t>Фактически израсходовано, тыс. руб.</t>
  </si>
  <si>
    <t>№, дата акта приемки законченного строительством объекта, разрешения на ввод объекта в эксплуатацию</t>
  </si>
  <si>
    <t>Примечание</t>
  </si>
  <si>
    <t>-</t>
  </si>
  <si>
    <t>Сметная стоимость,              тыс. руб.</t>
  </si>
  <si>
    <t>Итого:</t>
  </si>
  <si>
    <t>средств местного бюджета муниципального образования Иркутской области</t>
  </si>
  <si>
    <t xml:space="preserve">Ф.И.О, (телефон) исполнителя </t>
  </si>
  <si>
    <t>Примечание:</t>
  </si>
  <si>
    <t>* ежеквартально в срок до 10 числа месяца, следующего за отчетным кварталом.</t>
  </si>
  <si>
    <t>Получено субсидий из федерального бюджета, тыс. руб.</t>
  </si>
  <si>
    <t>Получено субсидий из областного бюджета,                 тыс. руб.</t>
  </si>
  <si>
    <t>Получено субсидий из внебюджетных источников,             тыс. руб.</t>
  </si>
  <si>
    <t>Остаток средств субсидии из областного бюджета, тыс. руб.</t>
  </si>
  <si>
    <t>Всего по объекту:</t>
  </si>
  <si>
    <t>Строительство "Системы наружного водоснабжения в п.Забитуй Аларского райоеа Иркутской области"</t>
  </si>
  <si>
    <t>№ 01 от 11.01.2023 (Строительство системы водоснабжения в п.Забитуй Аларского района Иркутской области)</t>
  </si>
  <si>
    <t>№ 2 от 21.01.2022                    (Контракт на проведение строительного контроля)</t>
  </si>
  <si>
    <t xml:space="preserve"> № 501/22 от 01.03.2022              (Договор на оказание услуг авторского надзора)</t>
  </si>
  <si>
    <t>№ 614823 от 20.05.2022</t>
  </si>
  <si>
    <t>№ 614822 от 20.05.2022</t>
  </si>
  <si>
    <t>№ 724315 от 25.05.2022</t>
  </si>
  <si>
    <t>№ 250268 от 15.06.2022</t>
  </si>
  <si>
    <t>№ 677625 от 04.07.2022</t>
  </si>
  <si>
    <t>№ 31125 от 01.08.2022</t>
  </si>
  <si>
    <t>№ 31123 от 01.08.2022</t>
  </si>
  <si>
    <t>№ 31124 от 01.08.2022</t>
  </si>
  <si>
    <t>№ 2577 от 26.07.2022</t>
  </si>
  <si>
    <t>№ 2578 от 26.07.2022</t>
  </si>
  <si>
    <t>№ 2579 от 26.07.2022</t>
  </si>
  <si>
    <t>№ 369689 от 21.09.2022</t>
  </si>
  <si>
    <r>
      <t xml:space="preserve">Отчет  муниципального образования "Забитуй"
          о реализации мероприятий и использовании субсидии из областного бюджета местным бюджетам в целях софинансирования расходных обязательств муниципальных образований Иркутской области на строительство и реконструкцию (модернизацию) объектов питьевого водоснабжения
по состоянию </t>
    </r>
    <r>
      <rPr>
        <u/>
        <sz val="12"/>
        <color theme="1"/>
        <rFont val="Times New Roman"/>
        <family val="1"/>
        <charset val="204"/>
      </rPr>
      <t>на 01 января 2023 года</t>
    </r>
  </si>
  <si>
    <t>№ 534802 от 17.10.2022</t>
  </si>
  <si>
    <t>№ 534801 от 17.10.2022</t>
  </si>
  <si>
    <t>№ 534800 от 17.10.2022</t>
  </si>
  <si>
    <t>№ 756160 от 25.11.2022</t>
  </si>
  <si>
    <t>№ 44727 от 22.12.2022</t>
  </si>
  <si>
    <t>№ 484507 от 07.10.2022</t>
  </si>
  <si>
    <t>№ 543295 от 18.10.2022</t>
  </si>
  <si>
    <t>№ 748698 от 24.11.2022</t>
  </si>
  <si>
    <t>№ 748697 от 24.11.2022</t>
  </si>
  <si>
    <t>№ 748699 от 24.11.2022</t>
  </si>
  <si>
    <t>№ 756134 от 25.11.2022</t>
  </si>
  <si>
    <t>№ 756132 от 25.11.2022</t>
  </si>
  <si>
    <t>№ 499111 от 11.10.2022</t>
  </si>
  <si>
    <t>№ 756133 от 25.11.2022</t>
  </si>
  <si>
    <t>№ 56860 от 23.12.2022</t>
  </si>
  <si>
    <t xml:space="preserve">10.акт приемки услуг б/н от 01.12.2022                          </t>
  </si>
  <si>
    <t>№ 791686 от 02.12.2022</t>
  </si>
  <si>
    <t>№ 816798 от 07.12.2022</t>
  </si>
  <si>
    <t>№ 816795 от 07.12.2022</t>
  </si>
  <si>
    <t>№ 816796 от 07.12.2022</t>
  </si>
  <si>
    <t>№ 816793 от 07.12.2022</t>
  </si>
  <si>
    <t>№ 816797 от 07.12.2022</t>
  </si>
  <si>
    <t>№ 816794 от 07.12.2022</t>
  </si>
  <si>
    <t>№ 573766 от 24.10.2022</t>
  </si>
  <si>
    <t>№ 85762 от 27.12.2022</t>
  </si>
  <si>
    <t>№ 85758 от 27.12.2022</t>
  </si>
  <si>
    <t>№ 85763 от 27.12.2022</t>
  </si>
  <si>
    <t>№ 85761 от 27.12.2022</t>
  </si>
  <si>
    <t>№ 85760 от 27.12.2022</t>
  </si>
  <si>
    <t>№ 85764 от 27.12.2022</t>
  </si>
  <si>
    <t>№ 85759 от 27.12.2022</t>
  </si>
  <si>
    <t>1.Акт приемки законченного строительством объекта №1 от 26 декабря 2022года;</t>
  </si>
  <si>
    <t>2.Разрешение на ввод объекта в эксплуатацию б/н от 28 декабря 2022года</t>
  </si>
  <si>
    <t xml:space="preserve">Глава администрации муниципального образования "Забитуй:
</t>
  </si>
  <si>
    <t>С.П.Павленко</t>
  </si>
  <si>
    <t>О.Г.Степанова</t>
  </si>
  <si>
    <t xml:space="preserve">1.КС-3 №1 от 31.03.2022                          </t>
  </si>
  <si>
    <t>8.КС-3 №7 от 20.10.2022</t>
  </si>
  <si>
    <t xml:space="preserve">2.КС-3 №2 от 28.04.2022                          </t>
  </si>
  <si>
    <t xml:space="preserve">3.КС-3 №3 от 23.05.2022                          </t>
  </si>
  <si>
    <t xml:space="preserve">4.КС-3 №4 от 01.06.2022                          </t>
  </si>
  <si>
    <t xml:space="preserve">5.КС-3 №5 от 29.08.2022                          </t>
  </si>
  <si>
    <t xml:space="preserve">6.КС-3 №6 от 29.07.2022                          </t>
  </si>
  <si>
    <t xml:space="preserve">7.КС-3 №8 от 01.12.2022                          </t>
  </si>
  <si>
    <t xml:space="preserve">9.КС-3 №9 от 12.12.2022                          </t>
  </si>
  <si>
    <t xml:space="preserve">10.КС-3 №10 от 26.12.2022                          </t>
  </si>
  <si>
    <t>9.Акт сдачи-приемки выполненных работ №501/22-9 от 19.12.2022г</t>
  </si>
  <si>
    <t>8.Акт сдачи-приемки выполненных работ №501/22-8 от 08.11.2022г</t>
  </si>
  <si>
    <t>7.Акт сдачи-приемки выполненных работ №501/22-7 от 03.10.2022г</t>
  </si>
  <si>
    <t>6.Акт сдачи-приемки выполненных работ №501/22-6 от 01.09.2022г</t>
  </si>
  <si>
    <t>5.Акт сдачи-приемки выполненных работ №501/22-5 от 01.08.2022г</t>
  </si>
  <si>
    <t>4.Акт сдачи-приемки выполненных работ №501/22-4 от 07.07.2022г</t>
  </si>
  <si>
    <t>3.Акт сдачи-приемки выполненных работ №501/22-2 от 16.05.2022г</t>
  </si>
  <si>
    <t>2.Акт сдачи-приемки выполненных работ №501/22-3 от 02.06.2022г</t>
  </si>
  <si>
    <t>1.Акт сдачи-приемки выполненных работ №501/22-1 от 12.04.2022г</t>
  </si>
  <si>
    <t>1.Акт приемки услуг б/н от 31.03.2022</t>
  </si>
  <si>
    <t>2.Акт приемки услуг б/н от 30.04.2022</t>
  </si>
  <si>
    <t>3.Акт приемки услуг б/н от 31.05.2022</t>
  </si>
  <si>
    <t>4.Акт приемки услуг б/н от 30.06.2022</t>
  </si>
  <si>
    <t>5.Акт приемки услуг б/н от 31.07.2022</t>
  </si>
  <si>
    <t>6.Акт приемки услуг б/н от 31.08.2022</t>
  </si>
  <si>
    <t>7.Акт приемки услуг б/н от 30.09.2022</t>
  </si>
  <si>
    <t>8.Счет №00ГУ-000179 от 06.10.2022</t>
  </si>
  <si>
    <t>9.Акт приемки услуг б/н от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</si>
</sst>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0" xfId="0" applyFill="1"/>
    <xf numFmtId="0" fontId="5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justify"/>
    </xf>
    <xf numFmtId="164" fontId="9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justify"/>
    </xf>
    <xf numFmtId="0" fontId="0" fillId="0" borderId="24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3" fontId="0" fillId="0" borderId="0" xfId="0" applyNumberFormat="1"/>
    <xf numFmtId="3" fontId="1" fillId="4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4" borderId="10" xfId="0" applyFont="1" applyFill="1" applyBorder="1" applyAlignment="1">
      <alignment horizontal="center" vertical="justify"/>
    </xf>
    <xf numFmtId="0" fontId="1" fillId="4" borderId="8" xfId="0" applyFont="1" applyFill="1" applyBorder="1" applyAlignment="1">
      <alignment horizontal="center" vertical="justify"/>
    </xf>
    <xf numFmtId="0" fontId="0" fillId="0" borderId="2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justify"/>
    </xf>
    <xf numFmtId="0" fontId="13" fillId="0" borderId="1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4" fontId="1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4" borderId="29" xfId="0" applyFont="1" applyFill="1" applyBorder="1" applyAlignment="1">
      <alignment horizontal="center" vertical="justify"/>
    </xf>
    <xf numFmtId="0" fontId="1" fillId="4" borderId="0" xfId="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justify"/>
    </xf>
    <xf numFmtId="0" fontId="9" fillId="0" borderId="27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28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topLeftCell="A46" workbookViewId="0">
      <selection activeCell="B13" sqref="B13:B50"/>
    </sheetView>
  </sheetViews>
  <sheetFormatPr defaultRowHeight="15" x14ac:dyDescent="0.25"/>
  <cols>
    <col min="1" max="1" width="2.7109375" customWidth="1"/>
    <col min="2" max="2" width="16.42578125" customWidth="1"/>
    <col min="3" max="3" width="10.28515625" customWidth="1"/>
    <col min="4" max="4" width="9.85546875" customWidth="1"/>
    <col min="5" max="5" width="9" customWidth="1"/>
    <col min="6" max="6" width="8.140625" customWidth="1"/>
    <col min="7" max="7" width="8.28515625" customWidth="1"/>
    <col min="8" max="8" width="10" customWidth="1"/>
    <col min="9" max="9" width="12" customWidth="1"/>
    <col min="10" max="10" width="13.42578125" customWidth="1"/>
    <col min="11" max="11" width="14" customWidth="1"/>
    <col min="12" max="12" width="15.28515625" customWidth="1"/>
    <col min="13" max="13" width="10.28515625" customWidth="1"/>
    <col min="14" max="14" width="12.7109375" customWidth="1"/>
    <col min="15" max="15" width="17" customWidth="1"/>
    <col min="16" max="16" width="12.5703125" customWidth="1"/>
    <col min="17" max="17" width="9.5703125" customWidth="1"/>
    <col min="18" max="18" width="13.5703125" customWidth="1"/>
    <col min="19" max="19" width="12.85546875" customWidth="1"/>
    <col min="20" max="20" width="11.28515625" customWidth="1"/>
    <col min="21" max="21" width="13" customWidth="1"/>
    <col min="22" max="22" width="6.5703125" customWidth="1"/>
    <col min="23" max="23" width="7.5703125" customWidth="1"/>
    <col min="24" max="24" width="10.5703125" customWidth="1"/>
    <col min="25" max="25" width="9.42578125" customWidth="1"/>
  </cols>
  <sheetData>
    <row r="1" spans="1:25" ht="88.5" customHeight="1" thickBot="1" x14ac:dyDescent="0.3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x14ac:dyDescent="0.25">
      <c r="A2" s="131" t="s">
        <v>0</v>
      </c>
      <c r="B2" s="105" t="s">
        <v>1</v>
      </c>
      <c r="C2" s="129" t="s">
        <v>2</v>
      </c>
      <c r="D2" s="129"/>
      <c r="E2" s="129"/>
      <c r="F2" s="129"/>
      <c r="G2" s="129"/>
      <c r="H2" s="105" t="s">
        <v>19</v>
      </c>
      <c r="I2" s="105" t="s">
        <v>9</v>
      </c>
      <c r="J2" s="105" t="s">
        <v>10</v>
      </c>
      <c r="K2" s="105" t="s">
        <v>11</v>
      </c>
      <c r="L2" s="105" t="s">
        <v>12</v>
      </c>
      <c r="M2" s="105" t="s">
        <v>13</v>
      </c>
      <c r="N2" s="105" t="s">
        <v>14</v>
      </c>
      <c r="O2" s="105" t="s">
        <v>25</v>
      </c>
      <c r="P2" s="105" t="s">
        <v>26</v>
      </c>
      <c r="Q2" s="105" t="s">
        <v>27</v>
      </c>
      <c r="R2" s="108" t="s">
        <v>15</v>
      </c>
      <c r="S2" s="109"/>
      <c r="T2" s="109"/>
      <c r="U2" s="109"/>
      <c r="V2" s="110"/>
      <c r="W2" s="105" t="s">
        <v>28</v>
      </c>
      <c r="X2" s="105" t="s">
        <v>16</v>
      </c>
      <c r="Y2" s="115" t="s">
        <v>17</v>
      </c>
    </row>
    <row r="3" spans="1:25" x14ac:dyDescent="0.25">
      <c r="A3" s="132"/>
      <c r="B3" s="134"/>
      <c r="C3" s="111" t="s">
        <v>3</v>
      </c>
      <c r="D3" s="130" t="s">
        <v>4</v>
      </c>
      <c r="E3" s="130"/>
      <c r="F3" s="130"/>
      <c r="G3" s="130"/>
      <c r="H3" s="134"/>
      <c r="I3" s="106"/>
      <c r="J3" s="106"/>
      <c r="K3" s="106"/>
      <c r="L3" s="106"/>
      <c r="M3" s="106"/>
      <c r="N3" s="106"/>
      <c r="O3" s="106"/>
      <c r="P3" s="106"/>
      <c r="Q3" s="106"/>
      <c r="R3" s="111" t="s">
        <v>3</v>
      </c>
      <c r="S3" s="112" t="s">
        <v>4</v>
      </c>
      <c r="T3" s="113"/>
      <c r="U3" s="113"/>
      <c r="V3" s="114"/>
      <c r="W3" s="106"/>
      <c r="X3" s="106"/>
      <c r="Y3" s="116"/>
    </row>
    <row r="4" spans="1:25" ht="77.25" customHeight="1" x14ac:dyDescent="0.25">
      <c r="A4" s="133"/>
      <c r="B4" s="135"/>
      <c r="C4" s="135"/>
      <c r="D4" s="1" t="s">
        <v>5</v>
      </c>
      <c r="E4" s="1" t="s">
        <v>6</v>
      </c>
      <c r="F4" s="1" t="s">
        <v>7</v>
      </c>
      <c r="G4" s="2" t="s">
        <v>8</v>
      </c>
      <c r="H4" s="135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" t="s">
        <v>5</v>
      </c>
      <c r="T4" s="1" t="s">
        <v>6</v>
      </c>
      <c r="U4" s="1" t="s">
        <v>21</v>
      </c>
      <c r="V4" s="2" t="s">
        <v>8</v>
      </c>
      <c r="W4" s="107"/>
      <c r="X4" s="107"/>
      <c r="Y4" s="117"/>
    </row>
    <row r="5" spans="1:25" s="21" customFormat="1" x14ac:dyDescent="0.25">
      <c r="A5" s="27">
        <v>1</v>
      </c>
      <c r="B5" s="19">
        <v>2</v>
      </c>
      <c r="C5" s="28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V5" s="19">
        <v>22</v>
      </c>
      <c r="W5" s="19">
        <v>23</v>
      </c>
      <c r="X5" s="26">
        <v>24</v>
      </c>
      <c r="Y5" s="20">
        <v>25</v>
      </c>
    </row>
    <row r="6" spans="1:25" s="21" customFormat="1" ht="38.25" x14ac:dyDescent="0.25">
      <c r="A6" s="26"/>
      <c r="B6" s="63"/>
      <c r="C6" s="30"/>
      <c r="D6" s="30"/>
      <c r="E6" s="30"/>
      <c r="F6" s="30"/>
      <c r="G6" s="30"/>
      <c r="H6" s="30"/>
      <c r="I6" s="96" t="s">
        <v>31</v>
      </c>
      <c r="J6" s="102">
        <v>132866.89275999999</v>
      </c>
      <c r="K6" s="31" t="s">
        <v>83</v>
      </c>
      <c r="L6" s="3">
        <v>12368.42238</v>
      </c>
      <c r="M6" s="24" t="s">
        <v>35</v>
      </c>
      <c r="N6" s="3">
        <v>12368.42238</v>
      </c>
      <c r="O6" s="41">
        <v>11853.89387</v>
      </c>
      <c r="P6" s="41">
        <v>493.91678999999999</v>
      </c>
      <c r="Q6" s="44">
        <v>0</v>
      </c>
      <c r="R6" s="25">
        <f>S6+T6+U6+V6</f>
        <v>12368.42238</v>
      </c>
      <c r="S6" s="41">
        <v>11853.89387</v>
      </c>
      <c r="T6" s="41">
        <v>493.91678999999999</v>
      </c>
      <c r="U6" s="41">
        <v>20.611719999999998</v>
      </c>
      <c r="V6" s="3">
        <v>0</v>
      </c>
      <c r="W6" s="57">
        <v>0</v>
      </c>
      <c r="X6" s="66"/>
      <c r="Y6" s="59"/>
    </row>
    <row r="7" spans="1:25" s="21" customFormat="1" ht="127.5" x14ac:dyDescent="0.25">
      <c r="A7" s="64"/>
      <c r="B7" s="63"/>
      <c r="C7" s="29"/>
      <c r="D7" s="29"/>
      <c r="E7" s="29"/>
      <c r="F7" s="29"/>
      <c r="G7" s="29"/>
      <c r="H7" s="29"/>
      <c r="I7" s="97"/>
      <c r="J7" s="103"/>
      <c r="K7" s="31" t="s">
        <v>85</v>
      </c>
      <c r="L7" s="3">
        <v>9631.4622799999997</v>
      </c>
      <c r="M7" s="24" t="s">
        <v>34</v>
      </c>
      <c r="N7" s="3">
        <v>9631.4622799999997</v>
      </c>
      <c r="O7" s="41">
        <v>9230.7917799999996</v>
      </c>
      <c r="P7" s="41">
        <v>384.61986999999999</v>
      </c>
      <c r="Q7" s="44">
        <v>0</v>
      </c>
      <c r="R7" s="25">
        <f>S7+T7+U7+V7</f>
        <v>9631.4622799999997</v>
      </c>
      <c r="S7" s="41">
        <v>9230.7917799999996</v>
      </c>
      <c r="T7" s="41">
        <v>384.61986999999999</v>
      </c>
      <c r="U7" s="41">
        <v>16.050630000000002</v>
      </c>
      <c r="V7" s="3">
        <v>0</v>
      </c>
      <c r="W7" s="57">
        <v>0</v>
      </c>
      <c r="X7" s="72" t="s">
        <v>78</v>
      </c>
      <c r="Y7" s="59"/>
    </row>
    <row r="8" spans="1:25" s="21" customFormat="1" ht="89.25" x14ac:dyDescent="0.25">
      <c r="A8" s="64"/>
      <c r="B8" s="63"/>
      <c r="C8" s="29"/>
      <c r="D8" s="29"/>
      <c r="E8" s="29"/>
      <c r="F8" s="29"/>
      <c r="G8" s="29"/>
      <c r="H8" s="29"/>
      <c r="I8" s="97"/>
      <c r="J8" s="103"/>
      <c r="K8" s="31" t="s">
        <v>86</v>
      </c>
      <c r="L8" s="19">
        <v>11538.085059999999</v>
      </c>
      <c r="M8" s="24" t="s">
        <v>36</v>
      </c>
      <c r="N8" s="19">
        <v>11538.085059999999</v>
      </c>
      <c r="O8" s="44">
        <v>11058.09872</v>
      </c>
      <c r="P8" s="44">
        <v>460.75835999999998</v>
      </c>
      <c r="Q8" s="44">
        <v>0</v>
      </c>
      <c r="R8" s="25">
        <v>11538.085059999999</v>
      </c>
      <c r="S8" s="44">
        <v>11058.09872</v>
      </c>
      <c r="T8" s="44">
        <v>460.75835999999998</v>
      </c>
      <c r="U8" s="44">
        <v>19.227979999999999</v>
      </c>
      <c r="V8" s="3">
        <v>0</v>
      </c>
      <c r="W8" s="57">
        <v>0</v>
      </c>
      <c r="X8" s="72" t="s">
        <v>79</v>
      </c>
      <c r="Y8" s="59"/>
    </row>
    <row r="9" spans="1:25" s="21" customFormat="1" ht="38.25" x14ac:dyDescent="0.25">
      <c r="A9" s="64"/>
      <c r="B9" s="63"/>
      <c r="C9" s="29"/>
      <c r="D9" s="29"/>
      <c r="E9" s="29"/>
      <c r="F9" s="29"/>
      <c r="G9" s="29"/>
      <c r="H9" s="29"/>
      <c r="I9" s="97"/>
      <c r="J9" s="103"/>
      <c r="K9" s="31" t="s">
        <v>87</v>
      </c>
      <c r="L9" s="3">
        <v>3461.9267199999999</v>
      </c>
      <c r="M9" s="24" t="s">
        <v>37</v>
      </c>
      <c r="N9" s="3">
        <v>3461.9267199999999</v>
      </c>
      <c r="O9" s="41">
        <v>3317.9099700000002</v>
      </c>
      <c r="P9" s="41">
        <v>138.24752000000001</v>
      </c>
      <c r="Q9" s="44">
        <v>0</v>
      </c>
      <c r="R9" s="25">
        <f>S9+T9+U9+V9</f>
        <v>3461.9267199999999</v>
      </c>
      <c r="S9" s="41">
        <v>3317.9099700000002</v>
      </c>
      <c r="T9" s="41">
        <v>138.24752000000001</v>
      </c>
      <c r="U9" s="41">
        <v>5.7692300000000003</v>
      </c>
      <c r="V9" s="3">
        <v>0</v>
      </c>
      <c r="W9" s="57">
        <v>0</v>
      </c>
      <c r="X9" s="67"/>
      <c r="Y9" s="59"/>
    </row>
    <row r="10" spans="1:25" s="21" customFormat="1" ht="38.25" x14ac:dyDescent="0.25">
      <c r="A10" s="64"/>
      <c r="B10" s="63"/>
      <c r="C10" s="29"/>
      <c r="D10" s="29"/>
      <c r="E10" s="29"/>
      <c r="F10" s="29"/>
      <c r="G10" s="29"/>
      <c r="H10" s="29"/>
      <c r="I10" s="97"/>
      <c r="J10" s="103"/>
      <c r="K10" s="31" t="s">
        <v>88</v>
      </c>
      <c r="L10" s="43">
        <v>19999.961139999999</v>
      </c>
      <c r="M10" s="24" t="s">
        <v>38</v>
      </c>
      <c r="N10" s="44">
        <v>19999.961139999999</v>
      </c>
      <c r="O10" s="44">
        <v>19167.959289999999</v>
      </c>
      <c r="P10" s="44">
        <v>798.67232999999999</v>
      </c>
      <c r="Q10" s="44">
        <v>0</v>
      </c>
      <c r="R10" s="44">
        <v>19999.961139999999</v>
      </c>
      <c r="S10" s="44">
        <v>19167.959289999999</v>
      </c>
      <c r="T10" s="44">
        <v>798.67232999999999</v>
      </c>
      <c r="U10" s="45">
        <v>33.329520000000002</v>
      </c>
      <c r="V10" s="3">
        <v>0</v>
      </c>
      <c r="W10" s="57">
        <v>0</v>
      </c>
      <c r="X10" s="67"/>
      <c r="Y10" s="59"/>
    </row>
    <row r="11" spans="1:25" s="21" customFormat="1" ht="25.5" x14ac:dyDescent="0.25">
      <c r="A11" s="64"/>
      <c r="B11" s="63"/>
      <c r="C11" s="29"/>
      <c r="D11" s="29"/>
      <c r="E11" s="29"/>
      <c r="F11" s="29"/>
      <c r="G11" s="29"/>
      <c r="H11" s="29"/>
      <c r="I11" s="97"/>
      <c r="J11" s="103"/>
      <c r="K11" s="88" t="s">
        <v>89</v>
      </c>
      <c r="L11" s="46"/>
      <c r="M11" s="24" t="s">
        <v>39</v>
      </c>
      <c r="N11" s="44">
        <v>28470.446189999999</v>
      </c>
      <c r="O11" s="45">
        <v>27286.07069</v>
      </c>
      <c r="P11" s="45">
        <v>1136.9301</v>
      </c>
      <c r="Q11" s="44">
        <v>0</v>
      </c>
      <c r="R11" s="44">
        <f>S11+T11+U11</f>
        <v>28470.446190000002</v>
      </c>
      <c r="S11" s="44">
        <v>27286.07069</v>
      </c>
      <c r="T11" s="45">
        <v>1136.9301</v>
      </c>
      <c r="U11" s="45">
        <v>47.445399999999999</v>
      </c>
      <c r="V11" s="3">
        <v>0</v>
      </c>
      <c r="W11" s="57">
        <v>0</v>
      </c>
      <c r="X11" s="64"/>
      <c r="Y11" s="59"/>
    </row>
    <row r="12" spans="1:25" s="21" customFormat="1" ht="25.5" x14ac:dyDescent="0.25">
      <c r="A12" s="64"/>
      <c r="B12" s="63"/>
      <c r="C12" s="29"/>
      <c r="D12" s="29"/>
      <c r="E12" s="29"/>
      <c r="F12" s="29"/>
      <c r="G12" s="29"/>
      <c r="H12" s="29"/>
      <c r="I12" s="97"/>
      <c r="J12" s="103"/>
      <c r="K12" s="89"/>
      <c r="L12" s="47"/>
      <c r="M12" s="24" t="s">
        <v>40</v>
      </c>
      <c r="N12" s="44">
        <v>1055.3240499999999</v>
      </c>
      <c r="O12" s="44">
        <v>1011.42239</v>
      </c>
      <c r="P12" s="44">
        <v>42.142980000000001</v>
      </c>
      <c r="Q12" s="44">
        <v>0</v>
      </c>
      <c r="R12" s="44">
        <f t="shared" ref="R12" si="0">S12+T12+U12</f>
        <v>1055.3240499999999</v>
      </c>
      <c r="S12" s="44">
        <v>1011.42239</v>
      </c>
      <c r="T12" s="44">
        <v>42.142980000000001</v>
      </c>
      <c r="U12" s="44">
        <v>1.75868</v>
      </c>
      <c r="V12" s="3">
        <v>0</v>
      </c>
      <c r="W12" s="57">
        <v>0</v>
      </c>
      <c r="X12" s="64"/>
      <c r="Y12" s="59"/>
    </row>
    <row r="13" spans="1:25" ht="96.75" customHeight="1" x14ac:dyDescent="0.25">
      <c r="A13" s="126">
        <v>1</v>
      </c>
      <c r="B13" s="90" t="s">
        <v>30</v>
      </c>
      <c r="C13" s="78">
        <v>135915.29999999999</v>
      </c>
      <c r="D13" s="78">
        <v>130261.2</v>
      </c>
      <c r="E13" s="78">
        <v>5427.6</v>
      </c>
      <c r="F13" s="78">
        <v>226.5</v>
      </c>
      <c r="G13" s="78">
        <v>0</v>
      </c>
      <c r="H13" s="118">
        <v>135915.29999999999</v>
      </c>
      <c r="I13" s="97"/>
      <c r="J13" s="103"/>
      <c r="K13" s="89"/>
      <c r="L13" s="49">
        <v>30000.001260000001</v>
      </c>
      <c r="M13" s="24" t="s">
        <v>41</v>
      </c>
      <c r="N13" s="41">
        <v>474.23102</v>
      </c>
      <c r="O13" s="41">
        <v>454.50292999999999</v>
      </c>
      <c r="P13" s="41">
        <v>18.93779</v>
      </c>
      <c r="Q13" s="44">
        <v>0</v>
      </c>
      <c r="R13" s="41">
        <v>474.23102</v>
      </c>
      <c r="S13" s="41">
        <v>454.50292999999999</v>
      </c>
      <c r="T13" s="41">
        <v>18.93779</v>
      </c>
      <c r="U13" s="48">
        <v>0.7903</v>
      </c>
      <c r="V13" s="3">
        <v>0</v>
      </c>
      <c r="W13" s="57">
        <v>0</v>
      </c>
      <c r="X13" s="65" t="s">
        <v>18</v>
      </c>
      <c r="Y13" s="60" t="s">
        <v>18</v>
      </c>
    </row>
    <row r="14" spans="1:25" ht="66.75" customHeight="1" x14ac:dyDescent="0.25">
      <c r="A14" s="126"/>
      <c r="B14" s="90"/>
      <c r="C14" s="78"/>
      <c r="D14" s="78"/>
      <c r="E14" s="78"/>
      <c r="F14" s="78"/>
      <c r="G14" s="78"/>
      <c r="H14" s="118"/>
      <c r="I14" s="97"/>
      <c r="J14" s="103"/>
      <c r="K14" s="93" t="s">
        <v>90</v>
      </c>
      <c r="L14" s="85">
        <v>32336.958149999999</v>
      </c>
      <c r="M14" s="24" t="s">
        <v>63</v>
      </c>
      <c r="N14" s="48">
        <v>20000</v>
      </c>
      <c r="O14" s="41">
        <v>19167.99654</v>
      </c>
      <c r="P14" s="41">
        <v>798.67388000000005</v>
      </c>
      <c r="Q14" s="44">
        <v>0</v>
      </c>
      <c r="R14" s="48">
        <v>20000</v>
      </c>
      <c r="S14" s="41">
        <v>19167.99654</v>
      </c>
      <c r="T14" s="41">
        <v>798.67388000000005</v>
      </c>
      <c r="U14" s="48">
        <v>33.32958</v>
      </c>
      <c r="V14" s="3">
        <v>0</v>
      </c>
      <c r="W14" s="57">
        <v>0</v>
      </c>
      <c r="X14" s="65"/>
      <c r="Y14" s="60"/>
    </row>
    <row r="15" spans="1:25" ht="57.75" customHeight="1" x14ac:dyDescent="0.25">
      <c r="A15" s="126"/>
      <c r="B15" s="90"/>
      <c r="C15" s="78"/>
      <c r="D15" s="78"/>
      <c r="E15" s="78"/>
      <c r="F15" s="78"/>
      <c r="G15" s="78"/>
      <c r="H15" s="118"/>
      <c r="I15" s="97"/>
      <c r="J15" s="103"/>
      <c r="K15" s="94"/>
      <c r="L15" s="86"/>
      <c r="M15" s="24" t="s">
        <v>64</v>
      </c>
      <c r="N15" s="41">
        <v>11441.130380000001</v>
      </c>
      <c r="O15" s="41">
        <v>10965.177369999999</v>
      </c>
      <c r="P15" s="41">
        <v>456.88659999999999</v>
      </c>
      <c r="Q15" s="44">
        <v>0</v>
      </c>
      <c r="R15" s="41">
        <v>11441.130380000001</v>
      </c>
      <c r="S15" s="41">
        <v>10965.177369999999</v>
      </c>
      <c r="T15" s="41">
        <v>456.88659999999999</v>
      </c>
      <c r="U15" s="48">
        <v>19.066410000000001</v>
      </c>
      <c r="V15" s="3">
        <v>0</v>
      </c>
      <c r="W15" s="57">
        <v>0</v>
      </c>
      <c r="X15" s="65"/>
      <c r="Y15" s="60"/>
    </row>
    <row r="16" spans="1:25" ht="59.25" customHeight="1" x14ac:dyDescent="0.25">
      <c r="A16" s="126"/>
      <c r="B16" s="90"/>
      <c r="C16" s="78"/>
      <c r="D16" s="78"/>
      <c r="E16" s="78"/>
      <c r="F16" s="78"/>
      <c r="G16" s="78"/>
      <c r="H16" s="118"/>
      <c r="I16" s="97"/>
      <c r="J16" s="103"/>
      <c r="K16" s="94"/>
      <c r="L16" s="86"/>
      <c r="M16" s="24" t="s">
        <v>65</v>
      </c>
      <c r="N16" s="41">
        <v>321.90284000000003</v>
      </c>
      <c r="O16" s="41">
        <v>308.51163000000003</v>
      </c>
      <c r="P16" s="41">
        <v>12.85477</v>
      </c>
      <c r="Q16" s="44">
        <v>0</v>
      </c>
      <c r="R16" s="41">
        <v>321.90284000000003</v>
      </c>
      <c r="S16" s="41">
        <v>308.51163000000003</v>
      </c>
      <c r="T16" s="41">
        <v>12.85477</v>
      </c>
      <c r="U16" s="48">
        <v>0.53644000000000003</v>
      </c>
      <c r="V16" s="3">
        <v>0</v>
      </c>
      <c r="W16" s="57">
        <v>0</v>
      </c>
      <c r="X16" s="65"/>
      <c r="Y16" s="60"/>
    </row>
    <row r="17" spans="1:25" ht="60" customHeight="1" x14ac:dyDescent="0.25">
      <c r="A17" s="126"/>
      <c r="B17" s="90"/>
      <c r="C17" s="78"/>
      <c r="D17" s="78"/>
      <c r="E17" s="78"/>
      <c r="F17" s="78"/>
      <c r="G17" s="78"/>
      <c r="H17" s="118"/>
      <c r="I17" s="97"/>
      <c r="J17" s="103"/>
      <c r="K17" s="94"/>
      <c r="L17" s="86"/>
      <c r="M17" s="24" t="s">
        <v>66</v>
      </c>
      <c r="N17" s="41">
        <v>180.72883999999999</v>
      </c>
      <c r="O17" s="41">
        <v>173.21048999999999</v>
      </c>
      <c r="P17" s="41">
        <v>7.2171700000000003</v>
      </c>
      <c r="Q17" s="44">
        <v>0</v>
      </c>
      <c r="R17" s="41">
        <v>180.72883999999999</v>
      </c>
      <c r="S17" s="41">
        <v>173.21048999999999</v>
      </c>
      <c r="T17" s="41">
        <v>7.2171700000000003</v>
      </c>
      <c r="U17" s="48">
        <v>0.30118</v>
      </c>
      <c r="V17" s="3">
        <v>0</v>
      </c>
      <c r="W17" s="57">
        <v>0</v>
      </c>
      <c r="X17" s="65"/>
      <c r="Y17" s="60"/>
    </row>
    <row r="18" spans="1:25" ht="58.5" customHeight="1" x14ac:dyDescent="0.25">
      <c r="A18" s="126"/>
      <c r="B18" s="90"/>
      <c r="C18" s="78"/>
      <c r="D18" s="78"/>
      <c r="E18" s="78"/>
      <c r="F18" s="78"/>
      <c r="G18" s="78"/>
      <c r="H18" s="118"/>
      <c r="I18" s="97"/>
      <c r="J18" s="103"/>
      <c r="K18" s="94"/>
      <c r="L18" s="86"/>
      <c r="M18" s="24" t="s">
        <v>67</v>
      </c>
      <c r="N18" s="41">
        <v>69.106790000000004</v>
      </c>
      <c r="O18" s="41">
        <v>66.231939999999994</v>
      </c>
      <c r="P18" s="41">
        <v>2.75969</v>
      </c>
      <c r="Q18" s="44">
        <v>0</v>
      </c>
      <c r="R18" s="41">
        <v>69.106790000000004</v>
      </c>
      <c r="S18" s="41">
        <v>66.231939999999994</v>
      </c>
      <c r="T18" s="41">
        <v>2.75969</v>
      </c>
      <c r="U18" s="48">
        <v>0.11516</v>
      </c>
      <c r="V18" s="3">
        <v>0</v>
      </c>
      <c r="W18" s="57">
        <v>0</v>
      </c>
      <c r="X18" s="65"/>
      <c r="Y18" s="60"/>
    </row>
    <row r="19" spans="1:25" ht="51" customHeight="1" x14ac:dyDescent="0.25">
      <c r="A19" s="126"/>
      <c r="B19" s="90"/>
      <c r="C19" s="78"/>
      <c r="D19" s="78"/>
      <c r="E19" s="78"/>
      <c r="F19" s="78"/>
      <c r="G19" s="78"/>
      <c r="H19" s="118"/>
      <c r="I19" s="97"/>
      <c r="J19" s="103"/>
      <c r="K19" s="94"/>
      <c r="L19" s="86"/>
      <c r="M19" s="24" t="s">
        <v>68</v>
      </c>
      <c r="N19" s="41">
        <v>40.433990000000001</v>
      </c>
      <c r="O19" s="41">
        <v>38.751930000000002</v>
      </c>
      <c r="P19" s="41">
        <v>1.6146799999999999</v>
      </c>
      <c r="Q19" s="44">
        <v>0</v>
      </c>
      <c r="R19" s="41">
        <v>40.433990000000001</v>
      </c>
      <c r="S19" s="41">
        <v>38.751930000000002</v>
      </c>
      <c r="T19" s="41">
        <v>1.6146799999999999</v>
      </c>
      <c r="U19" s="48">
        <v>6.7379999999999995E-2</v>
      </c>
      <c r="V19" s="3">
        <v>0</v>
      </c>
      <c r="W19" s="57">
        <v>0</v>
      </c>
      <c r="X19" s="65"/>
      <c r="Y19" s="60"/>
    </row>
    <row r="20" spans="1:25" ht="48.75" customHeight="1" x14ac:dyDescent="0.25">
      <c r="A20" s="126"/>
      <c r="B20" s="90"/>
      <c r="C20" s="78"/>
      <c r="D20" s="78"/>
      <c r="E20" s="78"/>
      <c r="F20" s="78"/>
      <c r="G20" s="78"/>
      <c r="H20" s="118"/>
      <c r="I20" s="97"/>
      <c r="J20" s="103"/>
      <c r="K20" s="95"/>
      <c r="L20" s="87"/>
      <c r="M20" s="24" t="s">
        <v>69</v>
      </c>
      <c r="N20" s="41">
        <v>283.65530999999999</v>
      </c>
      <c r="O20" s="41">
        <v>271.85520000000002</v>
      </c>
      <c r="P20" s="41">
        <v>11.327400000000001</v>
      </c>
      <c r="Q20" s="44">
        <v>0</v>
      </c>
      <c r="R20" s="41">
        <v>283.65530999999999</v>
      </c>
      <c r="S20" s="41">
        <v>271.85520000000002</v>
      </c>
      <c r="T20" s="41">
        <v>11.327400000000001</v>
      </c>
      <c r="U20" s="48">
        <v>0.47271000000000002</v>
      </c>
      <c r="V20" s="3">
        <v>0</v>
      </c>
      <c r="W20" s="57">
        <v>0</v>
      </c>
      <c r="X20" s="65"/>
      <c r="Y20" s="60"/>
    </row>
    <row r="21" spans="1:25" ht="48.75" customHeight="1" x14ac:dyDescent="0.25">
      <c r="A21" s="126"/>
      <c r="B21" s="90"/>
      <c r="C21" s="78"/>
      <c r="D21" s="78"/>
      <c r="E21" s="78"/>
      <c r="F21" s="78"/>
      <c r="G21" s="78"/>
      <c r="H21" s="118"/>
      <c r="I21" s="97"/>
      <c r="J21" s="103"/>
      <c r="K21" s="51" t="s">
        <v>84</v>
      </c>
      <c r="L21" s="50">
        <v>9209.2402600000005</v>
      </c>
      <c r="M21" s="24" t="s">
        <v>70</v>
      </c>
      <c r="N21" s="41">
        <v>9209.2402600000005</v>
      </c>
      <c r="O21" s="41">
        <v>8826.1342700000005</v>
      </c>
      <c r="P21" s="41">
        <v>367.75898000000001</v>
      </c>
      <c r="Q21" s="44">
        <v>0</v>
      </c>
      <c r="R21" s="41">
        <v>9209.2402600000005</v>
      </c>
      <c r="S21" s="41">
        <v>8826.1342700000005</v>
      </c>
      <c r="T21" s="41">
        <v>367.75898000000001</v>
      </c>
      <c r="U21" s="48">
        <v>15.347009999999999</v>
      </c>
      <c r="V21" s="3">
        <v>0</v>
      </c>
      <c r="W21" s="57">
        <v>0</v>
      </c>
      <c r="X21" s="65"/>
      <c r="Y21" s="60"/>
    </row>
    <row r="22" spans="1:25" ht="48.75" customHeight="1" x14ac:dyDescent="0.25">
      <c r="A22" s="126"/>
      <c r="B22" s="90"/>
      <c r="C22" s="78"/>
      <c r="D22" s="78"/>
      <c r="E22" s="78"/>
      <c r="F22" s="78"/>
      <c r="G22" s="78"/>
      <c r="H22" s="118"/>
      <c r="I22" s="97"/>
      <c r="J22" s="103"/>
      <c r="K22" s="83" t="s">
        <v>91</v>
      </c>
      <c r="L22" s="85">
        <v>794.53551000000004</v>
      </c>
      <c r="M22" s="24" t="s">
        <v>71</v>
      </c>
      <c r="N22" s="41">
        <v>4.079E-2</v>
      </c>
      <c r="O22" s="41">
        <v>3.909E-2</v>
      </c>
      <c r="P22" s="41">
        <v>1.6299999999999999E-3</v>
      </c>
      <c r="Q22" s="44">
        <v>0</v>
      </c>
      <c r="R22" s="41">
        <v>4.079E-2</v>
      </c>
      <c r="S22" s="41">
        <v>3.909E-2</v>
      </c>
      <c r="T22" s="41">
        <v>1.6299999999999999E-3</v>
      </c>
      <c r="U22" s="48">
        <v>6.9999999999999994E-5</v>
      </c>
      <c r="V22" s="3">
        <v>0</v>
      </c>
      <c r="W22" s="57">
        <v>0</v>
      </c>
      <c r="X22" s="65"/>
      <c r="Y22" s="60"/>
    </row>
    <row r="23" spans="1:25" ht="48.75" customHeight="1" x14ac:dyDescent="0.25">
      <c r="A23" s="126"/>
      <c r="B23" s="90"/>
      <c r="C23" s="78"/>
      <c r="D23" s="78"/>
      <c r="E23" s="78"/>
      <c r="F23" s="78"/>
      <c r="G23" s="78"/>
      <c r="H23" s="118"/>
      <c r="I23" s="97"/>
      <c r="J23" s="103"/>
      <c r="K23" s="84"/>
      <c r="L23" s="86"/>
      <c r="M23" s="24" t="s">
        <v>72</v>
      </c>
      <c r="N23" s="41">
        <v>13.2408</v>
      </c>
      <c r="O23" s="41">
        <v>12.68998</v>
      </c>
      <c r="P23" s="41">
        <v>0.52875000000000005</v>
      </c>
      <c r="Q23" s="44">
        <v>0</v>
      </c>
      <c r="R23" s="41">
        <v>13.2408</v>
      </c>
      <c r="S23" s="41">
        <v>12.68998</v>
      </c>
      <c r="T23" s="41">
        <v>0.52875000000000005</v>
      </c>
      <c r="U23" s="48">
        <v>2.2069999999999999E-2</v>
      </c>
      <c r="V23" s="3">
        <v>0</v>
      </c>
      <c r="W23" s="57">
        <v>0</v>
      </c>
      <c r="X23" s="65"/>
      <c r="Y23" s="60"/>
    </row>
    <row r="24" spans="1:25" ht="48.75" customHeight="1" x14ac:dyDescent="0.25">
      <c r="A24" s="126"/>
      <c r="B24" s="90"/>
      <c r="C24" s="78"/>
      <c r="D24" s="78"/>
      <c r="E24" s="78"/>
      <c r="F24" s="78"/>
      <c r="G24" s="78"/>
      <c r="H24" s="118"/>
      <c r="I24" s="97"/>
      <c r="J24" s="103"/>
      <c r="K24" s="84"/>
      <c r="L24" s="86"/>
      <c r="M24" s="24" t="s">
        <v>73</v>
      </c>
      <c r="N24" s="41">
        <v>1.44116</v>
      </c>
      <c r="O24" s="41">
        <v>1.38121</v>
      </c>
      <c r="P24" s="41">
        <v>5.7549999999999997E-2</v>
      </c>
      <c r="Q24" s="44">
        <v>0</v>
      </c>
      <c r="R24" s="41">
        <v>1.44116</v>
      </c>
      <c r="S24" s="41">
        <v>1.38121</v>
      </c>
      <c r="T24" s="41">
        <v>5.7549999999999997E-2</v>
      </c>
      <c r="U24" s="48">
        <v>2.3999999999999998E-3</v>
      </c>
      <c r="V24" s="3">
        <v>0</v>
      </c>
      <c r="W24" s="57">
        <v>0</v>
      </c>
      <c r="X24" s="65"/>
      <c r="Y24" s="60"/>
    </row>
    <row r="25" spans="1:25" ht="48.75" customHeight="1" x14ac:dyDescent="0.25">
      <c r="A25" s="126"/>
      <c r="B25" s="90"/>
      <c r="C25" s="78"/>
      <c r="D25" s="78"/>
      <c r="E25" s="78"/>
      <c r="F25" s="78"/>
      <c r="G25" s="78"/>
      <c r="H25" s="118"/>
      <c r="I25" s="97"/>
      <c r="J25" s="103"/>
      <c r="K25" s="84"/>
      <c r="L25" s="86"/>
      <c r="M25" s="24" t="s">
        <v>74</v>
      </c>
      <c r="N25" s="41">
        <v>779.81276000000003</v>
      </c>
      <c r="O25" s="41">
        <v>747.37242000000003</v>
      </c>
      <c r="P25" s="48">
        <v>31.140799999999999</v>
      </c>
      <c r="Q25" s="44">
        <v>0</v>
      </c>
      <c r="R25" s="41">
        <v>779.81276000000003</v>
      </c>
      <c r="S25" s="41">
        <v>747.37242000000003</v>
      </c>
      <c r="T25" s="48">
        <v>31.140799999999999</v>
      </c>
      <c r="U25" s="48">
        <v>1.2995399999999999</v>
      </c>
      <c r="V25" s="3">
        <v>0</v>
      </c>
      <c r="W25" s="57">
        <v>0</v>
      </c>
      <c r="X25" s="65"/>
      <c r="Y25" s="60"/>
    </row>
    <row r="26" spans="1:25" ht="48.75" customHeight="1" x14ac:dyDescent="0.25">
      <c r="A26" s="126"/>
      <c r="B26" s="90"/>
      <c r="C26" s="78"/>
      <c r="D26" s="78"/>
      <c r="E26" s="78"/>
      <c r="F26" s="78"/>
      <c r="G26" s="78"/>
      <c r="H26" s="118"/>
      <c r="I26" s="97"/>
      <c r="J26" s="103"/>
      <c r="K26" s="88" t="s">
        <v>92</v>
      </c>
      <c r="L26" s="85">
        <v>3526.3</v>
      </c>
      <c r="M26" s="24" t="s">
        <v>75</v>
      </c>
      <c r="N26" s="41">
        <v>353.88544999999999</v>
      </c>
      <c r="O26" s="41">
        <v>339.16376000000002</v>
      </c>
      <c r="P26" s="48">
        <v>14.13195</v>
      </c>
      <c r="Q26" s="44">
        <v>0</v>
      </c>
      <c r="R26" s="41">
        <v>353.88544999999999</v>
      </c>
      <c r="S26" s="41">
        <v>339.16376000000002</v>
      </c>
      <c r="T26" s="48">
        <v>14.13195</v>
      </c>
      <c r="U26" s="48">
        <v>0.58974000000000004</v>
      </c>
      <c r="V26" s="3">
        <v>0</v>
      </c>
      <c r="W26" s="57">
        <v>0</v>
      </c>
      <c r="X26" s="65"/>
      <c r="Y26" s="60"/>
    </row>
    <row r="27" spans="1:25" ht="48.75" customHeight="1" x14ac:dyDescent="0.25">
      <c r="A27" s="126"/>
      <c r="B27" s="90"/>
      <c r="C27" s="78"/>
      <c r="D27" s="78"/>
      <c r="E27" s="78"/>
      <c r="F27" s="78"/>
      <c r="G27" s="78"/>
      <c r="H27" s="118"/>
      <c r="I27" s="97"/>
      <c r="J27" s="103"/>
      <c r="K27" s="89"/>
      <c r="L27" s="86"/>
      <c r="M27" s="24" t="s">
        <v>76</v>
      </c>
      <c r="N27" s="41">
        <v>1375.39329</v>
      </c>
      <c r="O27" s="41">
        <v>1318.17669</v>
      </c>
      <c r="P27" s="48">
        <v>54.92454</v>
      </c>
      <c r="Q27" s="44">
        <v>0</v>
      </c>
      <c r="R27" s="41">
        <v>1375.39329</v>
      </c>
      <c r="S27" s="41">
        <v>1318.17669</v>
      </c>
      <c r="T27" s="48">
        <v>54.92454</v>
      </c>
      <c r="U27" s="48">
        <v>2.2920600000000002</v>
      </c>
      <c r="V27" s="3">
        <v>0</v>
      </c>
      <c r="W27" s="57">
        <v>0</v>
      </c>
      <c r="X27" s="65"/>
      <c r="Y27" s="60"/>
    </row>
    <row r="28" spans="1:25" ht="48.75" customHeight="1" x14ac:dyDescent="0.25">
      <c r="A28" s="126"/>
      <c r="B28" s="90"/>
      <c r="C28" s="78"/>
      <c r="D28" s="78"/>
      <c r="E28" s="78"/>
      <c r="F28" s="78"/>
      <c r="G28" s="78"/>
      <c r="H28" s="118"/>
      <c r="I28" s="98"/>
      <c r="J28" s="104"/>
      <c r="K28" s="89"/>
      <c r="L28" s="87"/>
      <c r="M28" s="24" t="s">
        <v>77</v>
      </c>
      <c r="N28" s="41">
        <v>1797.02126</v>
      </c>
      <c r="O28" s="73">
        <v>1722.2648799999999</v>
      </c>
      <c r="P28" s="74">
        <v>71.761690000000002</v>
      </c>
      <c r="Q28" s="44">
        <v>0</v>
      </c>
      <c r="R28" s="41">
        <v>1797.02126</v>
      </c>
      <c r="S28" s="73">
        <v>1722.2648799999999</v>
      </c>
      <c r="T28" s="74">
        <v>71.761690000000002</v>
      </c>
      <c r="U28" s="74">
        <v>2.9946899999999999</v>
      </c>
      <c r="V28" s="3">
        <v>0</v>
      </c>
      <c r="W28" s="57">
        <v>0</v>
      </c>
      <c r="X28" s="65"/>
      <c r="Y28" s="60"/>
    </row>
    <row r="29" spans="1:25" x14ac:dyDescent="0.25">
      <c r="A29" s="126"/>
      <c r="B29" s="90"/>
      <c r="C29" s="78"/>
      <c r="D29" s="78"/>
      <c r="E29" s="78"/>
      <c r="F29" s="78"/>
      <c r="G29" s="78"/>
      <c r="H29" s="119"/>
      <c r="I29" s="54" t="s">
        <v>20</v>
      </c>
      <c r="J29" s="55">
        <f>SUM(J6)</f>
        <v>132866.89275999999</v>
      </c>
      <c r="K29" s="32"/>
      <c r="L29" s="35">
        <f>L6+L7+L8+L9+L10+L13+L14+L21+L22+L26</f>
        <v>132866.89275999999</v>
      </c>
      <c r="M29" s="32"/>
      <c r="N29" s="9">
        <f>SUM(N6:N28)</f>
        <v>132866.89276000002</v>
      </c>
      <c r="O29" s="70">
        <f>SUM(O6:O28)</f>
        <v>127339.60704</v>
      </c>
      <c r="P29" s="70">
        <f>SUM(P6:P28)</f>
        <v>5305.86582</v>
      </c>
      <c r="Q29" s="71">
        <f>SUM(Q13)</f>
        <v>0</v>
      </c>
      <c r="R29" s="70">
        <f>SUM(R6:R28)</f>
        <v>132866.89276000002</v>
      </c>
      <c r="S29" s="70">
        <f>SUM(S6:S28)</f>
        <v>127339.60704</v>
      </c>
      <c r="T29" s="70">
        <f>SUM(T6:T28)</f>
        <v>5305.86582</v>
      </c>
      <c r="U29" s="70">
        <f>SUM(U6:U28)</f>
        <v>221.41990000000001</v>
      </c>
      <c r="V29" s="8">
        <v>0</v>
      </c>
      <c r="W29" s="58">
        <f>SUM(W6:W28)</f>
        <v>0</v>
      </c>
      <c r="X29" s="65"/>
      <c r="Y29" s="60"/>
    </row>
    <row r="30" spans="1:25" ht="38.25" x14ac:dyDescent="0.25">
      <c r="A30" s="126"/>
      <c r="B30" s="90"/>
      <c r="C30" s="78"/>
      <c r="D30" s="78"/>
      <c r="E30" s="78"/>
      <c r="F30" s="78"/>
      <c r="G30" s="78"/>
      <c r="H30" s="118"/>
      <c r="I30" s="96" t="s">
        <v>32</v>
      </c>
      <c r="J30" s="102">
        <v>2833.9552399999998</v>
      </c>
      <c r="K30" s="38" t="s">
        <v>102</v>
      </c>
      <c r="L30" s="39">
        <v>220.41874999999999</v>
      </c>
      <c r="M30" s="24" t="s">
        <v>52</v>
      </c>
      <c r="N30" s="39">
        <v>220.41874999999999</v>
      </c>
      <c r="O30" s="25">
        <v>211.24929</v>
      </c>
      <c r="P30" s="25">
        <v>8.8021399999999996</v>
      </c>
      <c r="Q30" s="44">
        <v>0</v>
      </c>
      <c r="R30" s="25">
        <v>220.41874999999999</v>
      </c>
      <c r="S30" s="25">
        <v>211.24929</v>
      </c>
      <c r="T30" s="25">
        <v>8.8021399999999996</v>
      </c>
      <c r="U30" s="25">
        <v>0.36731999999999998</v>
      </c>
      <c r="V30" s="3">
        <v>0</v>
      </c>
      <c r="W30" s="57">
        <v>0</v>
      </c>
      <c r="X30" s="65"/>
      <c r="Y30" s="60"/>
    </row>
    <row r="31" spans="1:25" ht="38.25" x14ac:dyDescent="0.25">
      <c r="A31" s="126"/>
      <c r="B31" s="90"/>
      <c r="C31" s="78"/>
      <c r="D31" s="78"/>
      <c r="E31" s="78"/>
      <c r="F31" s="78"/>
      <c r="G31" s="78"/>
      <c r="H31" s="118"/>
      <c r="I31" s="97"/>
      <c r="J31" s="103"/>
      <c r="K31" s="38" t="s">
        <v>103</v>
      </c>
      <c r="L31" s="39">
        <v>220.41874999999999</v>
      </c>
      <c r="M31" s="24" t="s">
        <v>53</v>
      </c>
      <c r="N31" s="25">
        <v>220.41874999999999</v>
      </c>
      <c r="O31" s="25">
        <v>211.24929</v>
      </c>
      <c r="P31" s="25">
        <v>8.8021399999999996</v>
      </c>
      <c r="Q31" s="44">
        <v>0</v>
      </c>
      <c r="R31" s="25">
        <v>220.41874999999999</v>
      </c>
      <c r="S31" s="25">
        <v>211.24929</v>
      </c>
      <c r="T31" s="25">
        <v>8.8021399999999996</v>
      </c>
      <c r="U31" s="25">
        <v>0.36731999999999998</v>
      </c>
      <c r="V31" s="3">
        <v>0</v>
      </c>
      <c r="W31" s="57">
        <v>0</v>
      </c>
      <c r="X31" s="65"/>
      <c r="Y31" s="60"/>
    </row>
    <row r="32" spans="1:25" ht="38.25" x14ac:dyDescent="0.25">
      <c r="A32" s="126"/>
      <c r="B32" s="90"/>
      <c r="C32" s="78"/>
      <c r="D32" s="78"/>
      <c r="E32" s="78"/>
      <c r="F32" s="78"/>
      <c r="G32" s="78"/>
      <c r="H32" s="118"/>
      <c r="I32" s="97"/>
      <c r="J32" s="103"/>
      <c r="K32" s="38" t="s">
        <v>104</v>
      </c>
      <c r="L32" s="39">
        <v>220.41874999999999</v>
      </c>
      <c r="M32" s="24" t="s">
        <v>54</v>
      </c>
      <c r="N32" s="39">
        <v>220.41874999999999</v>
      </c>
      <c r="O32" s="25">
        <v>211.24930000000001</v>
      </c>
      <c r="P32" s="25">
        <v>8.80213</v>
      </c>
      <c r="Q32" s="44">
        <v>0</v>
      </c>
      <c r="R32" s="25">
        <v>220.41874999999999</v>
      </c>
      <c r="S32" s="25">
        <v>211.24930000000001</v>
      </c>
      <c r="T32" s="25">
        <v>8.80213</v>
      </c>
      <c r="U32" s="25">
        <v>0.36731999999999998</v>
      </c>
      <c r="V32" s="3">
        <v>0</v>
      </c>
      <c r="W32" s="57">
        <v>0</v>
      </c>
      <c r="X32" s="65"/>
      <c r="Y32" s="60"/>
    </row>
    <row r="33" spans="1:25" ht="38.25" x14ac:dyDescent="0.25">
      <c r="A33" s="126"/>
      <c r="B33" s="90"/>
      <c r="C33" s="78"/>
      <c r="D33" s="78"/>
      <c r="E33" s="78"/>
      <c r="F33" s="78"/>
      <c r="G33" s="78"/>
      <c r="H33" s="118"/>
      <c r="I33" s="97"/>
      <c r="J33" s="103"/>
      <c r="K33" s="38" t="s">
        <v>105</v>
      </c>
      <c r="L33" s="39">
        <v>220.41874999999999</v>
      </c>
      <c r="M33" s="24" t="s">
        <v>55</v>
      </c>
      <c r="N33" s="39">
        <v>220.41874999999999</v>
      </c>
      <c r="O33" s="25">
        <v>211.24929</v>
      </c>
      <c r="P33" s="25">
        <v>8.8021399999999996</v>
      </c>
      <c r="Q33" s="44">
        <v>0</v>
      </c>
      <c r="R33" s="25">
        <v>220.41874999999999</v>
      </c>
      <c r="S33" s="25">
        <v>211.24929</v>
      </c>
      <c r="T33" s="25">
        <v>8.8021399999999996</v>
      </c>
      <c r="U33" s="25">
        <v>0.36731999999999998</v>
      </c>
      <c r="V33" s="3">
        <v>0</v>
      </c>
      <c r="W33" s="57">
        <v>0</v>
      </c>
      <c r="X33" s="65" t="s">
        <v>18</v>
      </c>
      <c r="Y33" s="60"/>
    </row>
    <row r="34" spans="1:25" ht="38.25" x14ac:dyDescent="0.25">
      <c r="A34" s="126"/>
      <c r="B34" s="90"/>
      <c r="C34" s="78"/>
      <c r="D34" s="78"/>
      <c r="E34" s="78"/>
      <c r="F34" s="78"/>
      <c r="G34" s="78"/>
      <c r="H34" s="118"/>
      <c r="I34" s="97"/>
      <c r="J34" s="103"/>
      <c r="K34" s="38" t="s">
        <v>106</v>
      </c>
      <c r="L34" s="39">
        <v>220.41874999999999</v>
      </c>
      <c r="M34" s="24" t="s">
        <v>56</v>
      </c>
      <c r="N34" s="39">
        <v>220.41874999999999</v>
      </c>
      <c r="O34" s="25">
        <v>211.24929</v>
      </c>
      <c r="P34" s="25">
        <v>8.8021399999999996</v>
      </c>
      <c r="Q34" s="44">
        <v>0</v>
      </c>
      <c r="R34" s="25">
        <v>220.41874999999999</v>
      </c>
      <c r="S34" s="25">
        <v>211.24929</v>
      </c>
      <c r="T34" s="25">
        <v>8.8021399999999996</v>
      </c>
      <c r="U34" s="25">
        <v>0.36731999999999998</v>
      </c>
      <c r="V34" s="3">
        <v>0</v>
      </c>
      <c r="W34" s="57">
        <v>0</v>
      </c>
      <c r="X34" s="65"/>
      <c r="Y34" s="60"/>
    </row>
    <row r="35" spans="1:25" ht="38.25" x14ac:dyDescent="0.25">
      <c r="A35" s="126"/>
      <c r="B35" s="90"/>
      <c r="C35" s="78"/>
      <c r="D35" s="78"/>
      <c r="E35" s="78"/>
      <c r="F35" s="78"/>
      <c r="G35" s="78"/>
      <c r="H35" s="118"/>
      <c r="I35" s="97"/>
      <c r="J35" s="103"/>
      <c r="K35" s="38" t="s">
        <v>107</v>
      </c>
      <c r="L35" s="39">
        <v>220.41874999999999</v>
      </c>
      <c r="M35" s="24" t="s">
        <v>57</v>
      </c>
      <c r="N35" s="39">
        <v>220.41874999999999</v>
      </c>
      <c r="O35" s="25">
        <v>211.24930000000001</v>
      </c>
      <c r="P35" s="25">
        <v>8.80213</v>
      </c>
      <c r="Q35" s="44">
        <v>0</v>
      </c>
      <c r="R35" s="25">
        <v>220.41874999999999</v>
      </c>
      <c r="S35" s="25">
        <v>211.24930000000001</v>
      </c>
      <c r="T35" s="25">
        <v>8.80213</v>
      </c>
      <c r="U35" s="25">
        <v>0.36731999999999998</v>
      </c>
      <c r="V35" s="3">
        <v>0</v>
      </c>
      <c r="W35" s="57">
        <v>0</v>
      </c>
      <c r="X35" s="65"/>
      <c r="Y35" s="60"/>
    </row>
    <row r="36" spans="1:25" ht="38.25" x14ac:dyDescent="0.25">
      <c r="A36" s="126"/>
      <c r="B36" s="90"/>
      <c r="C36" s="78"/>
      <c r="D36" s="78"/>
      <c r="E36" s="78"/>
      <c r="F36" s="78"/>
      <c r="G36" s="78"/>
      <c r="H36" s="118"/>
      <c r="I36" s="97"/>
      <c r="J36" s="103"/>
      <c r="K36" s="38" t="s">
        <v>108</v>
      </c>
      <c r="L36" s="39">
        <v>220.41874999999999</v>
      </c>
      <c r="M36" s="24" t="s">
        <v>58</v>
      </c>
      <c r="N36" s="39">
        <v>220.41874999999999</v>
      </c>
      <c r="O36" s="25">
        <v>211.24930000000001</v>
      </c>
      <c r="P36" s="25">
        <v>8.80213</v>
      </c>
      <c r="Q36" s="44">
        <v>0</v>
      </c>
      <c r="R36" s="25">
        <v>220.41874999999999</v>
      </c>
      <c r="S36" s="25">
        <v>211.24930000000001</v>
      </c>
      <c r="T36" s="25">
        <v>8.80213</v>
      </c>
      <c r="U36" s="25">
        <v>0.36731999999999998</v>
      </c>
      <c r="V36" s="3">
        <v>0</v>
      </c>
      <c r="W36" s="57">
        <v>0</v>
      </c>
      <c r="X36" s="65"/>
      <c r="Y36" s="60"/>
    </row>
    <row r="37" spans="1:25" ht="38.25" x14ac:dyDescent="0.25">
      <c r="A37" s="126"/>
      <c r="B37" s="90"/>
      <c r="C37" s="78"/>
      <c r="D37" s="78"/>
      <c r="E37" s="78"/>
      <c r="F37" s="78"/>
      <c r="G37" s="78"/>
      <c r="H37" s="118"/>
      <c r="I37" s="97"/>
      <c r="J37" s="103"/>
      <c r="K37" s="38" t="s">
        <v>109</v>
      </c>
      <c r="L37" s="39">
        <v>850.18656999999996</v>
      </c>
      <c r="M37" s="24" t="s">
        <v>59</v>
      </c>
      <c r="N37" s="39">
        <v>850.18656999999996</v>
      </c>
      <c r="O37" s="25">
        <v>814.81866000000002</v>
      </c>
      <c r="P37" s="25">
        <v>33.951090000000001</v>
      </c>
      <c r="Q37" s="44">
        <v>0</v>
      </c>
      <c r="R37" s="25">
        <v>850.18656999999996</v>
      </c>
      <c r="S37" s="25">
        <v>814.81866000000002</v>
      </c>
      <c r="T37" s="25">
        <v>33.951090000000001</v>
      </c>
      <c r="U37" s="25">
        <v>1.41682</v>
      </c>
      <c r="V37" s="3">
        <v>0</v>
      </c>
      <c r="W37" s="57">
        <v>0</v>
      </c>
      <c r="X37" s="65"/>
      <c r="Y37" s="60"/>
    </row>
    <row r="38" spans="1:25" ht="38.25" x14ac:dyDescent="0.25">
      <c r="A38" s="126"/>
      <c r="B38" s="90"/>
      <c r="C38" s="78"/>
      <c r="D38" s="78"/>
      <c r="E38" s="78"/>
      <c r="F38" s="78"/>
      <c r="G38" s="78"/>
      <c r="H38" s="118"/>
      <c r="I38" s="97"/>
      <c r="J38" s="103"/>
      <c r="K38" s="38" t="s">
        <v>110</v>
      </c>
      <c r="L38" s="39">
        <v>220.41874999999999</v>
      </c>
      <c r="M38" s="24" t="s">
        <v>60</v>
      </c>
      <c r="N38" s="39">
        <v>220.41874999999999</v>
      </c>
      <c r="O38" s="25">
        <v>211.24929</v>
      </c>
      <c r="P38" s="25">
        <v>8.8021399999999996</v>
      </c>
      <c r="Q38" s="44">
        <v>0</v>
      </c>
      <c r="R38" s="25">
        <v>220.41874999999999</v>
      </c>
      <c r="S38" s="25">
        <v>211.24929</v>
      </c>
      <c r="T38" s="25">
        <v>8.8021399999999996</v>
      </c>
      <c r="U38" s="25">
        <v>0.36731999999999998</v>
      </c>
      <c r="V38" s="3">
        <v>0</v>
      </c>
      <c r="W38" s="57">
        <v>0</v>
      </c>
      <c r="X38" s="65"/>
      <c r="Y38" s="60"/>
    </row>
    <row r="39" spans="1:25" ht="74.25" customHeight="1" x14ac:dyDescent="0.25">
      <c r="A39" s="127"/>
      <c r="B39" s="91"/>
      <c r="C39" s="79"/>
      <c r="D39" s="79"/>
      <c r="E39" s="79"/>
      <c r="F39" s="79"/>
      <c r="G39" s="79"/>
      <c r="H39" s="120"/>
      <c r="I39" s="98"/>
      <c r="J39" s="104"/>
      <c r="K39" s="38" t="s">
        <v>62</v>
      </c>
      <c r="L39" s="39">
        <v>220.41866999999999</v>
      </c>
      <c r="M39" s="24" t="s">
        <v>61</v>
      </c>
      <c r="N39" s="41">
        <v>220.41866999999999</v>
      </c>
      <c r="O39" s="41">
        <v>211.24922000000001</v>
      </c>
      <c r="P39" s="41">
        <v>8.80213</v>
      </c>
      <c r="Q39" s="44">
        <v>0</v>
      </c>
      <c r="R39" s="41">
        <v>220.41866999999999</v>
      </c>
      <c r="S39" s="41">
        <v>211.24922000000001</v>
      </c>
      <c r="T39" s="41">
        <v>8.80213</v>
      </c>
      <c r="U39" s="41">
        <v>0.36731999999999998</v>
      </c>
      <c r="V39" s="3">
        <v>0</v>
      </c>
      <c r="W39" s="57">
        <v>0</v>
      </c>
      <c r="X39" s="65"/>
      <c r="Y39" s="60" t="s">
        <v>18</v>
      </c>
    </row>
    <row r="40" spans="1:25" x14ac:dyDescent="0.25">
      <c r="A40" s="127"/>
      <c r="B40" s="91"/>
      <c r="C40" s="79"/>
      <c r="D40" s="79"/>
      <c r="E40" s="79"/>
      <c r="F40" s="79"/>
      <c r="G40" s="79"/>
      <c r="H40" s="121"/>
      <c r="I40" s="33" t="s">
        <v>20</v>
      </c>
      <c r="J40" s="40">
        <f>SUM(J30)</f>
        <v>2833.9552399999998</v>
      </c>
      <c r="K40" s="11"/>
      <c r="L40" s="9">
        <f>SUM(L30:L39)</f>
        <v>2833.9552399999998</v>
      </c>
      <c r="M40" s="32"/>
      <c r="N40" s="9">
        <f t="shared" ref="N40:P40" si="1">SUM(N30:N39)</f>
        <v>2833.9552399999998</v>
      </c>
      <c r="O40" s="70">
        <f t="shared" si="1"/>
        <v>2716.0622300000005</v>
      </c>
      <c r="P40" s="70">
        <f t="shared" si="1"/>
        <v>113.17031</v>
      </c>
      <c r="Q40" s="71">
        <f>SUM(Q39)</f>
        <v>0</v>
      </c>
      <c r="R40" s="70">
        <f t="shared" ref="R40:U40" si="2">SUM(R30:R39)</f>
        <v>2833.9552399999998</v>
      </c>
      <c r="S40" s="70">
        <f t="shared" si="2"/>
        <v>2716.0622300000005</v>
      </c>
      <c r="T40" s="70">
        <f t="shared" si="2"/>
        <v>113.17031</v>
      </c>
      <c r="U40" s="70">
        <f t="shared" si="2"/>
        <v>4.7226999999999997</v>
      </c>
      <c r="V40" s="8">
        <f>SUM(V39)</f>
        <v>0</v>
      </c>
      <c r="W40" s="12">
        <v>0</v>
      </c>
      <c r="X40" s="65"/>
      <c r="Y40" s="61"/>
    </row>
    <row r="41" spans="1:25" ht="63.75" x14ac:dyDescent="0.25">
      <c r="A41" s="127"/>
      <c r="B41" s="91"/>
      <c r="C41" s="79"/>
      <c r="D41" s="79"/>
      <c r="E41" s="79"/>
      <c r="F41" s="79"/>
      <c r="G41" s="79"/>
      <c r="H41" s="120"/>
      <c r="I41" s="96" t="s">
        <v>33</v>
      </c>
      <c r="J41" s="99">
        <v>214.452</v>
      </c>
      <c r="K41" s="38" t="s">
        <v>101</v>
      </c>
      <c r="L41" s="6">
        <v>21.4452</v>
      </c>
      <c r="M41" s="24" t="s">
        <v>44</v>
      </c>
      <c r="N41" s="6">
        <v>21.4452</v>
      </c>
      <c r="O41" s="25">
        <v>20.553080000000001</v>
      </c>
      <c r="P41" s="25">
        <v>0.85638000000000003</v>
      </c>
      <c r="Q41" s="44">
        <v>0</v>
      </c>
      <c r="R41" s="25">
        <v>21.4452</v>
      </c>
      <c r="S41" s="25">
        <v>20.553080000000001</v>
      </c>
      <c r="T41" s="25">
        <v>0.85638000000000003</v>
      </c>
      <c r="U41" s="25">
        <v>3.5740000000000001E-2</v>
      </c>
      <c r="V41" s="3">
        <v>0</v>
      </c>
      <c r="W41" s="57">
        <v>0</v>
      </c>
      <c r="X41" s="65"/>
      <c r="Y41" s="60"/>
    </row>
    <row r="42" spans="1:25" ht="63.75" x14ac:dyDescent="0.25">
      <c r="A42" s="127"/>
      <c r="B42" s="91"/>
      <c r="C42" s="79"/>
      <c r="D42" s="79"/>
      <c r="E42" s="79"/>
      <c r="F42" s="79"/>
      <c r="G42" s="79"/>
      <c r="H42" s="120"/>
      <c r="I42" s="97"/>
      <c r="J42" s="100"/>
      <c r="K42" s="38" t="s">
        <v>100</v>
      </c>
      <c r="L42" s="6">
        <v>21.4452</v>
      </c>
      <c r="M42" s="24" t="s">
        <v>43</v>
      </c>
      <c r="N42" s="6">
        <v>21.4452</v>
      </c>
      <c r="O42" s="25">
        <v>20.553070000000002</v>
      </c>
      <c r="P42" s="25">
        <v>0.85638999999999998</v>
      </c>
      <c r="Q42" s="44">
        <v>0</v>
      </c>
      <c r="R42" s="25">
        <v>21.4452</v>
      </c>
      <c r="S42" s="25">
        <v>20.553070000000002</v>
      </c>
      <c r="T42" s="25">
        <v>0.85638999999999998</v>
      </c>
      <c r="U42" s="25">
        <v>3.5740000000000001E-2</v>
      </c>
      <c r="V42" s="3">
        <v>0</v>
      </c>
      <c r="W42" s="57">
        <v>0</v>
      </c>
      <c r="X42" s="65"/>
      <c r="Y42" s="60"/>
    </row>
    <row r="43" spans="1:25" ht="63.75" x14ac:dyDescent="0.25">
      <c r="A43" s="127"/>
      <c r="B43" s="91"/>
      <c r="C43" s="79"/>
      <c r="D43" s="79"/>
      <c r="E43" s="79"/>
      <c r="F43" s="79"/>
      <c r="G43" s="79"/>
      <c r="H43" s="120"/>
      <c r="I43" s="97"/>
      <c r="J43" s="100"/>
      <c r="K43" s="38" t="s">
        <v>99</v>
      </c>
      <c r="L43" s="25">
        <v>21.4452</v>
      </c>
      <c r="M43" s="24" t="s">
        <v>42</v>
      </c>
      <c r="N43" s="25">
        <v>21.4452</v>
      </c>
      <c r="O43" s="25">
        <v>20.553070000000002</v>
      </c>
      <c r="P43" s="25">
        <v>0.85638999999999998</v>
      </c>
      <c r="Q43" s="44">
        <v>0</v>
      </c>
      <c r="R43" s="25">
        <v>21.4452</v>
      </c>
      <c r="S43" s="25">
        <v>20.553070000000002</v>
      </c>
      <c r="T43" s="25">
        <v>0.85638999999999998</v>
      </c>
      <c r="U43" s="25">
        <v>3.5740000000000001E-2</v>
      </c>
      <c r="V43" s="3">
        <v>0</v>
      </c>
      <c r="W43" s="57">
        <v>0</v>
      </c>
      <c r="X43" s="65"/>
      <c r="Y43" s="60"/>
    </row>
    <row r="44" spans="1:25" ht="63.75" x14ac:dyDescent="0.25">
      <c r="A44" s="127"/>
      <c r="B44" s="91"/>
      <c r="C44" s="79"/>
      <c r="D44" s="79"/>
      <c r="E44" s="79"/>
      <c r="F44" s="79"/>
      <c r="G44" s="79"/>
      <c r="H44" s="120"/>
      <c r="I44" s="97"/>
      <c r="J44" s="100"/>
      <c r="K44" s="38" t="s">
        <v>98</v>
      </c>
      <c r="L44" s="25">
        <v>21.4452</v>
      </c>
      <c r="M44" s="24" t="s">
        <v>45</v>
      </c>
      <c r="N44" s="25">
        <v>21.4452</v>
      </c>
      <c r="O44" s="25">
        <v>20.553070000000002</v>
      </c>
      <c r="P44" s="25">
        <v>0.85638999999999998</v>
      </c>
      <c r="Q44" s="44">
        <v>0</v>
      </c>
      <c r="R44" s="25">
        <v>21.4452</v>
      </c>
      <c r="S44" s="25">
        <v>20.553070000000002</v>
      </c>
      <c r="T44" s="25">
        <v>0.85638999999999998</v>
      </c>
      <c r="U44" s="25">
        <v>3.5740000000000001E-2</v>
      </c>
      <c r="V44" s="3">
        <v>0</v>
      </c>
      <c r="W44" s="57">
        <v>0</v>
      </c>
      <c r="X44" s="65"/>
      <c r="Y44" s="60"/>
    </row>
    <row r="45" spans="1:25" ht="63.75" x14ac:dyDescent="0.25">
      <c r="A45" s="127"/>
      <c r="B45" s="91"/>
      <c r="C45" s="79"/>
      <c r="D45" s="79"/>
      <c r="E45" s="79"/>
      <c r="F45" s="79"/>
      <c r="G45" s="79"/>
      <c r="H45" s="120"/>
      <c r="I45" s="97"/>
      <c r="J45" s="100"/>
      <c r="K45" s="38" t="s">
        <v>97</v>
      </c>
      <c r="L45" s="25">
        <v>21.4452</v>
      </c>
      <c r="M45" s="24" t="s">
        <v>47</v>
      </c>
      <c r="N45" s="25">
        <v>21.4452</v>
      </c>
      <c r="O45" s="25">
        <v>20.553080000000001</v>
      </c>
      <c r="P45" s="25">
        <v>0.85638000000000003</v>
      </c>
      <c r="Q45" s="44">
        <v>0</v>
      </c>
      <c r="R45" s="25">
        <v>21.4452</v>
      </c>
      <c r="S45" s="25">
        <v>20.553080000000001</v>
      </c>
      <c r="T45" s="25">
        <v>0.85638000000000003</v>
      </c>
      <c r="U45" s="25">
        <v>3.5740000000000001E-2</v>
      </c>
      <c r="V45" s="3">
        <v>0</v>
      </c>
      <c r="W45" s="57">
        <v>0</v>
      </c>
      <c r="X45" s="65"/>
      <c r="Y45" s="60"/>
    </row>
    <row r="46" spans="1:25" ht="63.75" x14ac:dyDescent="0.25">
      <c r="A46" s="127"/>
      <c r="B46" s="91"/>
      <c r="C46" s="79"/>
      <c r="D46" s="79"/>
      <c r="E46" s="79"/>
      <c r="F46" s="79"/>
      <c r="G46" s="79"/>
      <c r="H46" s="120"/>
      <c r="I46" s="97"/>
      <c r="J46" s="100"/>
      <c r="K46" s="38" t="s">
        <v>96</v>
      </c>
      <c r="L46" s="25">
        <v>21.4452</v>
      </c>
      <c r="M46" s="24" t="s">
        <v>48</v>
      </c>
      <c r="N46" s="25">
        <v>21.4452</v>
      </c>
      <c r="O46" s="25">
        <v>20.553070000000002</v>
      </c>
      <c r="P46" s="25">
        <v>0.85638999999999998</v>
      </c>
      <c r="Q46" s="44">
        <v>0</v>
      </c>
      <c r="R46" s="25">
        <v>21.4452</v>
      </c>
      <c r="S46" s="25">
        <v>20.553070000000002</v>
      </c>
      <c r="T46" s="25">
        <v>0.85638999999999998</v>
      </c>
      <c r="U46" s="25">
        <v>3.5740000000000001E-2</v>
      </c>
      <c r="V46" s="3">
        <v>0</v>
      </c>
      <c r="W46" s="57">
        <v>0</v>
      </c>
      <c r="X46" s="65"/>
      <c r="Y46" s="60"/>
    </row>
    <row r="47" spans="1:25" ht="63.75" x14ac:dyDescent="0.25">
      <c r="A47" s="127"/>
      <c r="B47" s="91"/>
      <c r="C47" s="79"/>
      <c r="D47" s="79"/>
      <c r="E47" s="79"/>
      <c r="F47" s="79"/>
      <c r="G47" s="79"/>
      <c r="H47" s="120"/>
      <c r="I47" s="97"/>
      <c r="J47" s="100"/>
      <c r="K47" s="38" t="s">
        <v>95</v>
      </c>
      <c r="L47" s="25">
        <v>21.4452</v>
      </c>
      <c r="M47" s="24" t="s">
        <v>49</v>
      </c>
      <c r="N47" s="25">
        <v>21.4452</v>
      </c>
      <c r="O47" s="25">
        <v>20.553070000000002</v>
      </c>
      <c r="P47" s="25">
        <v>0.85638999999999998</v>
      </c>
      <c r="Q47" s="44">
        <v>0</v>
      </c>
      <c r="R47" s="25">
        <v>21.4452</v>
      </c>
      <c r="S47" s="25">
        <v>20.553070000000002</v>
      </c>
      <c r="T47" s="25">
        <v>0.85638999999999998</v>
      </c>
      <c r="U47" s="25">
        <v>3.5740000000000001E-2</v>
      </c>
      <c r="V47" s="3">
        <v>0</v>
      </c>
      <c r="W47" s="57">
        <v>0</v>
      </c>
      <c r="X47" s="65"/>
      <c r="Y47" s="60"/>
    </row>
    <row r="48" spans="1:25" ht="63.75" x14ac:dyDescent="0.25">
      <c r="A48" s="127"/>
      <c r="B48" s="91"/>
      <c r="C48" s="79"/>
      <c r="D48" s="79"/>
      <c r="E48" s="79"/>
      <c r="F48" s="79"/>
      <c r="G48" s="79"/>
      <c r="H48" s="120"/>
      <c r="I48" s="97"/>
      <c r="J48" s="100"/>
      <c r="K48" s="38" t="s">
        <v>94</v>
      </c>
      <c r="L48" s="25">
        <v>21.4452</v>
      </c>
      <c r="M48" s="24" t="s">
        <v>50</v>
      </c>
      <c r="N48" s="25">
        <v>21.4452</v>
      </c>
      <c r="O48" s="25">
        <v>20.553070000000002</v>
      </c>
      <c r="P48" s="25">
        <v>0.85638999999999998</v>
      </c>
      <c r="Q48" s="44">
        <v>0</v>
      </c>
      <c r="R48" s="25">
        <v>21.4452</v>
      </c>
      <c r="S48" s="25">
        <v>20.553070000000002</v>
      </c>
      <c r="T48" s="25">
        <v>0.85638999999999998</v>
      </c>
      <c r="U48" s="25">
        <v>3.5740000000000001E-2</v>
      </c>
      <c r="V48" s="3">
        <v>0</v>
      </c>
      <c r="W48" s="57">
        <v>0</v>
      </c>
      <c r="X48" s="65"/>
      <c r="Y48" s="60"/>
    </row>
    <row r="49" spans="1:25" ht="75.75" customHeight="1" x14ac:dyDescent="0.25">
      <c r="A49" s="127"/>
      <c r="B49" s="91"/>
      <c r="C49" s="80"/>
      <c r="D49" s="80"/>
      <c r="E49" s="80"/>
      <c r="F49" s="80"/>
      <c r="G49" s="80"/>
      <c r="H49" s="122"/>
      <c r="I49" s="98"/>
      <c r="J49" s="101"/>
      <c r="K49" s="38" t="s">
        <v>93</v>
      </c>
      <c r="L49" s="25">
        <v>42.8904</v>
      </c>
      <c r="M49" s="24" t="s">
        <v>51</v>
      </c>
      <c r="N49" s="25">
        <v>42.8904</v>
      </c>
      <c r="O49" s="25">
        <v>41.10615</v>
      </c>
      <c r="P49" s="25">
        <v>1.7127699999999999</v>
      </c>
      <c r="Q49" s="44">
        <v>0</v>
      </c>
      <c r="R49" s="25">
        <v>42.8904</v>
      </c>
      <c r="S49" s="25">
        <v>41.10615</v>
      </c>
      <c r="T49" s="25">
        <v>1.7127699999999999</v>
      </c>
      <c r="U49" s="25">
        <v>7.1480000000000002E-2</v>
      </c>
      <c r="V49" s="3">
        <v>0</v>
      </c>
      <c r="W49" s="57">
        <v>0</v>
      </c>
      <c r="X49" s="75"/>
      <c r="Y49" s="60"/>
    </row>
    <row r="50" spans="1:25" x14ac:dyDescent="0.25">
      <c r="A50" s="127"/>
      <c r="B50" s="92"/>
      <c r="C50" s="81"/>
      <c r="D50" s="81"/>
      <c r="E50" s="81"/>
      <c r="F50" s="81"/>
      <c r="G50" s="81"/>
      <c r="H50" s="123"/>
      <c r="I50" s="34" t="s">
        <v>20</v>
      </c>
      <c r="J50" s="42">
        <f>SUM(J41)</f>
        <v>214.452</v>
      </c>
      <c r="K50" s="7"/>
      <c r="L50" s="9">
        <f>SUM(L41:L49)</f>
        <v>214.452</v>
      </c>
      <c r="M50" s="32"/>
      <c r="N50" s="9">
        <f>SUM(N41:N49)</f>
        <v>214.452</v>
      </c>
      <c r="O50" s="9">
        <f>SUM(O41:O49)</f>
        <v>205.53073000000001</v>
      </c>
      <c r="P50" s="9">
        <f>SUM(P41:P49)</f>
        <v>8.5638700000000014</v>
      </c>
      <c r="Q50" s="37">
        <f>SUM(Q49)</f>
        <v>0</v>
      </c>
      <c r="R50" s="9">
        <f>SUM(R41:R49)</f>
        <v>214.452</v>
      </c>
      <c r="S50" s="9">
        <f>SUM(S41:S49)</f>
        <v>205.53073000000001</v>
      </c>
      <c r="T50" s="9">
        <f>SUM(T41:T49)</f>
        <v>8.5638700000000014</v>
      </c>
      <c r="U50" s="9">
        <f>SUM(U41:U49)</f>
        <v>0.3574</v>
      </c>
      <c r="V50" s="36">
        <f>SUM(V49)</f>
        <v>0</v>
      </c>
      <c r="W50" s="3">
        <v>0</v>
      </c>
      <c r="X50" s="62"/>
      <c r="Y50" s="3"/>
    </row>
    <row r="51" spans="1:25" x14ac:dyDescent="0.25">
      <c r="A51" s="127"/>
      <c r="B51" s="68"/>
      <c r="C51" s="52"/>
      <c r="D51" s="52"/>
      <c r="E51" s="52"/>
      <c r="F51" s="52"/>
      <c r="G51" s="52"/>
      <c r="H51" s="53"/>
      <c r="I51" s="34"/>
      <c r="J51" s="42"/>
      <c r="K51" s="7"/>
      <c r="L51" s="9"/>
      <c r="M51" s="32"/>
      <c r="N51" s="9"/>
      <c r="O51" s="9"/>
      <c r="P51" s="9"/>
      <c r="Q51" s="37"/>
      <c r="R51" s="9"/>
      <c r="S51" s="9"/>
      <c r="T51" s="9"/>
      <c r="U51" s="9"/>
      <c r="V51" s="36"/>
      <c r="W51" s="3"/>
      <c r="X51" s="3"/>
      <c r="Y51" s="12"/>
    </row>
    <row r="52" spans="1:25" x14ac:dyDescent="0.25">
      <c r="A52" s="128"/>
      <c r="B52" s="69" t="s">
        <v>29</v>
      </c>
      <c r="C52" s="8">
        <f t="shared" ref="C52:H52" si="3">C13</f>
        <v>135915.29999999999</v>
      </c>
      <c r="D52" s="8">
        <f t="shared" si="3"/>
        <v>130261.2</v>
      </c>
      <c r="E52" s="8">
        <f t="shared" si="3"/>
        <v>5427.6</v>
      </c>
      <c r="F52" s="8">
        <f t="shared" si="3"/>
        <v>226.5</v>
      </c>
      <c r="G52" s="8">
        <f t="shared" si="3"/>
        <v>0</v>
      </c>
      <c r="H52" s="8">
        <f t="shared" si="3"/>
        <v>135915.29999999999</v>
      </c>
      <c r="I52" s="5"/>
      <c r="J52" s="23">
        <f>J29+J40+J50</f>
        <v>135915.29999999999</v>
      </c>
      <c r="K52" s="3"/>
      <c r="L52" s="9">
        <f>L29+L40+L50</f>
        <v>135915.29999999999</v>
      </c>
      <c r="M52" s="3"/>
      <c r="N52" s="9">
        <f>N29+N40+N50</f>
        <v>135915.30000000002</v>
      </c>
      <c r="O52" s="9">
        <f>O29+O40+O50+O51</f>
        <v>130261.2</v>
      </c>
      <c r="P52" s="9">
        <f>P29+P40+P50+P51</f>
        <v>5427.6</v>
      </c>
      <c r="Q52" s="37">
        <f>Q29+Q40+Q50</f>
        <v>0</v>
      </c>
      <c r="R52" s="9">
        <f>R29+R40+R50</f>
        <v>135915.30000000002</v>
      </c>
      <c r="S52" s="9">
        <f>S29+S40+S50+S51</f>
        <v>130261.2</v>
      </c>
      <c r="T52" s="9">
        <f>T29+T40+T50+T51</f>
        <v>5427.6</v>
      </c>
      <c r="U52" s="9">
        <f>U29+U40+U50+U51</f>
        <v>226.50000000000003</v>
      </c>
      <c r="V52" s="37">
        <f>V29+V40+V50</f>
        <v>0</v>
      </c>
      <c r="W52" s="3">
        <v>0</v>
      </c>
      <c r="X52" s="3"/>
      <c r="Y52" s="4"/>
    </row>
    <row r="53" spans="1:25" ht="18" customHeight="1" x14ac:dyDescent="0.25">
      <c r="Q53" s="56"/>
    </row>
    <row r="54" spans="1:25" ht="46.5" customHeight="1" x14ac:dyDescent="0.25">
      <c r="B54" s="82" t="s">
        <v>80</v>
      </c>
      <c r="C54" s="82"/>
      <c r="D54" s="82"/>
      <c r="E54" s="82"/>
      <c r="F54" s="82"/>
      <c r="I54" t="s">
        <v>81</v>
      </c>
      <c r="U54" s="16"/>
      <c r="X54" s="22"/>
      <c r="Y54" s="15"/>
    </row>
    <row r="55" spans="1:25" ht="15" customHeight="1" x14ac:dyDescent="0.25">
      <c r="B55" s="82"/>
      <c r="C55" s="82"/>
      <c r="D55" s="82"/>
      <c r="E55" s="82"/>
      <c r="F55" s="82"/>
      <c r="Y55" s="13"/>
    </row>
    <row r="56" spans="1:25" ht="15" customHeight="1" x14ac:dyDescent="0.25">
      <c r="B56" s="82"/>
      <c r="C56" s="82"/>
      <c r="D56" s="82"/>
      <c r="E56" s="82"/>
      <c r="F56" s="82"/>
    </row>
    <row r="57" spans="1:25" x14ac:dyDescent="0.25">
      <c r="B57" s="13" t="s">
        <v>22</v>
      </c>
      <c r="I57" t="s">
        <v>82</v>
      </c>
      <c r="X57" s="13"/>
    </row>
    <row r="58" spans="1:25" x14ac:dyDescent="0.25">
      <c r="I58">
        <v>8902769510</v>
      </c>
    </row>
    <row r="59" spans="1:25" x14ac:dyDescent="0.25">
      <c r="B59" s="14" t="s">
        <v>23</v>
      </c>
      <c r="X59" s="14"/>
    </row>
    <row r="60" spans="1:25" ht="33.75" customHeight="1" x14ac:dyDescent="0.25">
      <c r="B60" s="76" t="s">
        <v>24</v>
      </c>
      <c r="C60" s="77"/>
      <c r="X60" s="76"/>
      <c r="Y60" s="77"/>
    </row>
    <row r="62" spans="1:2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7"/>
      <c r="Y62" s="17"/>
    </row>
  </sheetData>
  <mergeCells count="46">
    <mergeCell ref="Y2:Y4"/>
    <mergeCell ref="L2:L4"/>
    <mergeCell ref="H13:H50"/>
    <mergeCell ref="A1:L1"/>
    <mergeCell ref="A13:A52"/>
    <mergeCell ref="C2:G2"/>
    <mergeCell ref="D3:G3"/>
    <mergeCell ref="A2:A4"/>
    <mergeCell ref="B2:B4"/>
    <mergeCell ref="C3:C4"/>
    <mergeCell ref="H2:H4"/>
    <mergeCell ref="I2:I4"/>
    <mergeCell ref="J2:J4"/>
    <mergeCell ref="K2:K4"/>
    <mergeCell ref="M2:M4"/>
    <mergeCell ref="N2:N4"/>
    <mergeCell ref="O2:O4"/>
    <mergeCell ref="P2:P4"/>
    <mergeCell ref="X2:X4"/>
    <mergeCell ref="Q2:Q4"/>
    <mergeCell ref="R2:V2"/>
    <mergeCell ref="R3:R4"/>
    <mergeCell ref="S3:V3"/>
    <mergeCell ref="W2:W4"/>
    <mergeCell ref="I41:I49"/>
    <mergeCell ref="J41:J49"/>
    <mergeCell ref="I30:I39"/>
    <mergeCell ref="J30:J39"/>
    <mergeCell ref="I6:I28"/>
    <mergeCell ref="J6:J28"/>
    <mergeCell ref="X60:Y60"/>
    <mergeCell ref="G13:G50"/>
    <mergeCell ref="B60:C60"/>
    <mergeCell ref="B54:F56"/>
    <mergeCell ref="K22:K25"/>
    <mergeCell ref="L22:L25"/>
    <mergeCell ref="L26:L28"/>
    <mergeCell ref="K26:K28"/>
    <mergeCell ref="B13:B50"/>
    <mergeCell ref="C13:C50"/>
    <mergeCell ref="D13:D50"/>
    <mergeCell ref="E13:E50"/>
    <mergeCell ref="F13:F50"/>
    <mergeCell ref="K11:K13"/>
    <mergeCell ref="K14:K20"/>
    <mergeCell ref="L14:L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Бочерова Олеся Альфредовна</dc:creator>
  <cp:lastModifiedBy>User</cp:lastModifiedBy>
  <cp:lastPrinted>2023-02-03T06:34:51Z</cp:lastPrinted>
  <dcterms:created xsi:type="dcterms:W3CDTF">2022-04-01T04:29:57Z</dcterms:created>
  <dcterms:modified xsi:type="dcterms:W3CDTF">2023-02-06T01:23:12Z</dcterms:modified>
</cp:coreProperties>
</file>